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uis Garcia\SAFIRE\Programas\"/>
    </mc:Choice>
  </mc:AlternateContent>
  <xr:revisionPtr revIDLastSave="0" documentId="13_ncr:1_{A7551421-EBDF-465D-979B-D8A7834BC399}" xr6:coauthVersionLast="47" xr6:coauthVersionMax="47" xr10:uidLastSave="{00000000-0000-0000-0000-000000000000}"/>
  <bookViews>
    <workbookView xWindow="-57720" yWindow="-1995" windowWidth="29040" windowHeight="17640" xr2:uid="{23C9E74B-3438-4238-A38D-FAAE1BC2BA2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9" i="1"/>
  <c r="C30" i="1"/>
  <c r="C27" i="1"/>
  <c r="C18" i="1"/>
  <c r="C17" i="1"/>
  <c r="C16" i="1"/>
  <c r="C15" i="1"/>
  <c r="B16" i="1"/>
  <c r="F16" i="1"/>
  <c r="B17" i="1"/>
  <c r="F17" i="1"/>
  <c r="H17" i="1" s="1"/>
  <c r="G17" i="1" s="1"/>
  <c r="B18" i="1"/>
  <c r="F18" i="1"/>
  <c r="H18" i="1" s="1"/>
  <c r="G18" i="1" s="1"/>
  <c r="B28" i="1"/>
  <c r="F28" i="1"/>
  <c r="H28" i="1" s="1"/>
  <c r="G28" i="1" s="1"/>
  <c r="B29" i="1"/>
  <c r="F29" i="1"/>
  <c r="B30" i="1"/>
  <c r="F30" i="1"/>
  <c r="H30" i="1" s="1"/>
  <c r="G30" i="1" s="1"/>
  <c r="H27" i="1"/>
  <c r="G27" i="1" s="1"/>
  <c r="H15" i="1"/>
  <c r="G15" i="1" s="1"/>
  <c r="H29" i="1" l="1"/>
  <c r="G29" i="1" s="1"/>
  <c r="H16" i="1"/>
  <c r="G16" i="1" s="1"/>
</calcChain>
</file>

<file path=xl/sharedStrings.xml><?xml version="1.0" encoding="utf-8"?>
<sst xmlns="http://schemas.openxmlformats.org/spreadsheetml/2006/main" count="22" uniqueCount="13">
  <si>
    <t>L = 1.7 x h x zoom</t>
  </si>
  <si>
    <t>mm</t>
  </si>
  <si>
    <t xml:space="preserve"> Zoom x</t>
  </si>
  <si>
    <t>Zoom x</t>
  </si>
  <si>
    <t>Altura (m)</t>
  </si>
  <si>
    <t>Distancia (m)</t>
  </si>
  <si>
    <t>Modelo  2.8 - 12mm</t>
  </si>
  <si>
    <t>Modelo  8-32mm</t>
  </si>
  <si>
    <t>Para nuestro modelo 2.8 - 12mm, la distancia máxima de detección será 10.8 m y la distancia mínima será 2.5 m si vamos variando la distancia de enfoque</t>
  </si>
  <si>
    <t>AYUDA PARA EL CÁLCULO DE DISTANCIAS DE DETECCIÓN Y ALTURA DE INSTALACIÓN PARA LAS CÁMARAS LPR</t>
  </si>
  <si>
    <r>
      <t xml:space="preserve">¿A que </t>
    </r>
    <r>
      <rPr>
        <b/>
        <sz val="11"/>
        <color rgb="FFC00000"/>
        <rFont val="Calibri"/>
        <family val="2"/>
        <scheme val="minor"/>
      </rPr>
      <t>DISTANCIA</t>
    </r>
    <r>
      <rPr>
        <sz val="11"/>
        <color theme="1"/>
        <rFont val="Calibri"/>
        <family val="2"/>
        <scheme val="minor"/>
      </rPr>
      <t xml:space="preserve"> quiero detectar la matrícula (metros)?</t>
    </r>
  </si>
  <si>
    <r>
      <t xml:space="preserve">¿A que </t>
    </r>
    <r>
      <rPr>
        <b/>
        <sz val="11"/>
        <color rgb="FFC00000"/>
        <rFont val="Calibri"/>
        <family val="2"/>
        <scheme val="minor"/>
      </rPr>
      <t>ALTURA</t>
    </r>
    <r>
      <rPr>
        <sz val="11"/>
        <color theme="1"/>
        <rFont val="Calibri"/>
        <family val="2"/>
        <scheme val="minor"/>
      </rPr>
      <t xml:space="preserve"> quiero instalar la cámara (metros)?</t>
    </r>
  </si>
  <si>
    <t>Los resultados son aproximativos, puede haber variaciones según modelos de cámaras. Solo es una ayuda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</si>
</sst>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164" fontId="0" fillId="4" borderId="0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8" xfId="0" applyFill="1" applyBorder="1" applyAlignment="1">
      <alignment wrapText="1"/>
    </xf>
    <xf numFmtId="0" fontId="0" fillId="4" borderId="9" xfId="0" applyFill="1" applyBorder="1"/>
    <xf numFmtId="0" fontId="0" fillId="4" borderId="1" xfId="0" applyFill="1" applyBorder="1" applyAlignment="1">
      <alignment horizontal="center"/>
    </xf>
    <xf numFmtId="17" fontId="0" fillId="4" borderId="0" xfId="0" quotePrefix="1" applyNumberFormat="1" applyFill="1" applyAlignment="1">
      <alignment horizontal="center"/>
    </xf>
    <xf numFmtId="0" fontId="0" fillId="4" borderId="6" xfId="0" applyFill="1" applyBorder="1"/>
    <xf numFmtId="0" fontId="0" fillId="4" borderId="7" xfId="0" applyFill="1" applyBorder="1"/>
    <xf numFmtId="0" fontId="0" fillId="4" borderId="10" xfId="0" applyFill="1" applyBorder="1"/>
    <xf numFmtId="0" fontId="0" fillId="4" borderId="9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4" borderId="9" xfId="0" applyFill="1" applyBorder="1" applyAlignment="1">
      <alignment horizontal="center"/>
    </xf>
    <xf numFmtId="0" fontId="3" fillId="4" borderId="9" xfId="0" applyFont="1" applyFill="1" applyBorder="1" applyAlignment="1">
      <alignment horizontal="right"/>
    </xf>
    <xf numFmtId="0" fontId="0" fillId="4" borderId="0" xfId="0" applyFill="1" applyAlignment="1">
      <alignment horizontal="left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164" fontId="1" fillId="3" borderId="19" xfId="0" applyNumberFormat="1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4" borderId="22" xfId="0" applyFill="1" applyBorder="1"/>
    <xf numFmtId="0" fontId="0" fillId="4" borderId="24" xfId="0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0" fillId="4" borderId="25" xfId="0" applyFill="1" applyBorder="1"/>
    <xf numFmtId="0" fontId="0" fillId="4" borderId="26" xfId="0" applyFill="1" applyBorder="1"/>
    <xf numFmtId="0" fontId="0" fillId="4" borderId="2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7" borderId="0" xfId="0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8" fillId="6" borderId="0" xfId="0" applyFont="1" applyFill="1" applyAlignment="1">
      <alignment horizontal="center" vertical="top" wrapText="1"/>
    </xf>
    <xf numFmtId="0" fontId="9" fillId="6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6" fillId="5" borderId="31" xfId="0" applyFont="1" applyFill="1" applyBorder="1" applyAlignment="1">
      <alignment horizontal="center"/>
    </xf>
    <xf numFmtId="0" fontId="6" fillId="5" borderId="26" xfId="0" applyFont="1" applyFill="1" applyBorder="1" applyAlignment="1">
      <alignment horizontal="center"/>
    </xf>
    <xf numFmtId="0" fontId="6" fillId="5" borderId="27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0" fillId="2" borderId="16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49" fontId="0" fillId="2" borderId="17" xfId="0" applyNumberFormat="1" applyFill="1" applyBorder="1" applyAlignment="1">
      <alignment horizontal="center"/>
    </xf>
    <xf numFmtId="0" fontId="0" fillId="4" borderId="32" xfId="0" applyFill="1" applyBorder="1" applyAlignment="1"/>
    <xf numFmtId="0" fontId="0" fillId="4" borderId="0" xfId="0" applyFill="1" applyBorder="1" applyAlignment="1"/>
    <xf numFmtId="164" fontId="1" fillId="4" borderId="7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125731</xdr:colOff>
      <xdr:row>7</xdr:row>
      <xdr:rowOff>123825</xdr:rowOff>
    </xdr:from>
    <xdr:to>
      <xdr:col>9</xdr:col>
      <xdr:colOff>2954201</xdr:colOff>
      <xdr:row>12</xdr:row>
      <xdr:rowOff>36195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1E5A9D-8DB0-44EA-8812-85ABDAF3E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0481" y="1628775"/>
          <a:ext cx="2818945" cy="969645"/>
        </a:xfrm>
        <a:prstGeom prst="rect">
          <a:avLst/>
        </a:prstGeom>
      </xdr:spPr>
    </xdr:pic>
    <xdr:clientData/>
  </xdr:twoCellAnchor>
  <xdr:twoCellAnchor editAs="oneCell">
    <xdr:from>
      <xdr:col>9</xdr:col>
      <xdr:colOff>262891</xdr:colOff>
      <xdr:row>20</xdr:row>
      <xdr:rowOff>1059180</xdr:rowOff>
    </xdr:from>
    <xdr:to>
      <xdr:col>9</xdr:col>
      <xdr:colOff>2327416</xdr:colOff>
      <xdr:row>25</xdr:row>
      <xdr:rowOff>154305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4677543-53DA-4840-9F95-8F8240023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7641" y="5002530"/>
          <a:ext cx="2064525" cy="1095375"/>
        </a:xfrm>
        <a:prstGeom prst="rect">
          <a:avLst/>
        </a:prstGeom>
      </xdr:spPr>
    </xdr:pic>
    <xdr:clientData/>
  </xdr:twoCellAnchor>
  <xdr:twoCellAnchor editAs="oneCell">
    <xdr:from>
      <xdr:col>2</xdr:col>
      <xdr:colOff>485777</xdr:colOff>
      <xdr:row>6</xdr:row>
      <xdr:rowOff>272416</xdr:rowOff>
    </xdr:from>
    <xdr:to>
      <xdr:col>4</xdr:col>
      <xdr:colOff>421005</xdr:colOff>
      <xdr:row>11</xdr:row>
      <xdr:rowOff>16417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30AF247-E516-4D85-8831-2BD640628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2" y="1358266"/>
          <a:ext cx="906778" cy="896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49530</xdr:colOff>
      <xdr:row>12</xdr:row>
      <xdr:rowOff>47625</xdr:rowOff>
    </xdr:from>
    <xdr:to>
      <xdr:col>9</xdr:col>
      <xdr:colOff>2952750</xdr:colOff>
      <xdr:row>18</xdr:row>
      <xdr:rowOff>95530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855937-4A81-4A79-8D2A-3A2A9940C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64280" y="2609850"/>
          <a:ext cx="2899410" cy="1129945"/>
        </a:xfrm>
        <a:prstGeom prst="rect">
          <a:avLst/>
        </a:prstGeom>
      </xdr:spPr>
    </xdr:pic>
    <xdr:clientData/>
  </xdr:twoCellAnchor>
  <xdr:twoCellAnchor editAs="oneCell">
    <xdr:from>
      <xdr:col>9</xdr:col>
      <xdr:colOff>17145</xdr:colOff>
      <xdr:row>20</xdr:row>
      <xdr:rowOff>36194</xdr:rowOff>
    </xdr:from>
    <xdr:to>
      <xdr:col>9</xdr:col>
      <xdr:colOff>2987040</xdr:colOff>
      <xdr:row>20</xdr:row>
      <xdr:rowOff>914400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0D64F21-9667-40C4-8E96-9419F7303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731895" y="3950969"/>
          <a:ext cx="2969895" cy="878206"/>
        </a:xfrm>
        <a:prstGeom prst="rect">
          <a:avLst/>
        </a:prstGeom>
      </xdr:spPr>
    </xdr:pic>
    <xdr:clientData/>
  </xdr:twoCellAnchor>
  <xdr:twoCellAnchor>
    <xdr:from>
      <xdr:col>0</xdr:col>
      <xdr:colOff>230505</xdr:colOff>
      <xdr:row>11</xdr:row>
      <xdr:rowOff>53340</xdr:rowOff>
    </xdr:from>
    <xdr:to>
      <xdr:col>2</xdr:col>
      <xdr:colOff>333375</xdr:colOff>
      <xdr:row>11</xdr:row>
      <xdr:rowOff>240030</xdr:rowOff>
    </xdr:to>
    <xdr:sp macro="" textlink="">
      <xdr:nvSpPr>
        <xdr:cNvPr id="14" name="Flecha: a la derecha 13">
          <a:extLst>
            <a:ext uri="{FF2B5EF4-FFF2-40B4-BE49-F238E27FC236}">
              <a16:creationId xmlns:a16="http://schemas.microsoft.com/office/drawing/2014/main" id="{28B6DAA2-5AC3-4C55-92DA-3360271C9DFD}"/>
            </a:ext>
          </a:extLst>
        </xdr:cNvPr>
        <xdr:cNvSpPr/>
      </xdr:nvSpPr>
      <xdr:spPr>
        <a:xfrm>
          <a:off x="230505" y="2291715"/>
          <a:ext cx="1160145" cy="186690"/>
        </a:xfrm>
        <a:prstGeom prst="righ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220980</xdr:colOff>
      <xdr:row>23</xdr:row>
      <xdr:rowOff>66675</xdr:rowOff>
    </xdr:from>
    <xdr:to>
      <xdr:col>2</xdr:col>
      <xdr:colOff>320040</xdr:colOff>
      <xdr:row>23</xdr:row>
      <xdr:rowOff>253365</xdr:rowOff>
    </xdr:to>
    <xdr:sp macro="" textlink="">
      <xdr:nvSpPr>
        <xdr:cNvPr id="15" name="Flecha: a la derecha 14">
          <a:extLst>
            <a:ext uri="{FF2B5EF4-FFF2-40B4-BE49-F238E27FC236}">
              <a16:creationId xmlns:a16="http://schemas.microsoft.com/office/drawing/2014/main" id="{8E4A7F67-3F85-4751-A808-62D1CCF7EBCA}"/>
            </a:ext>
          </a:extLst>
        </xdr:cNvPr>
        <xdr:cNvSpPr/>
      </xdr:nvSpPr>
      <xdr:spPr>
        <a:xfrm>
          <a:off x="220980" y="5467350"/>
          <a:ext cx="1156335" cy="186690"/>
        </a:xfrm>
        <a:prstGeom prst="righ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D821B-FB72-4C54-8C32-F87167FDF2D8}">
  <dimension ref="A1:Q35"/>
  <sheetViews>
    <sheetView tabSelected="1" workbookViewId="0">
      <selection sqref="A1:J7"/>
    </sheetView>
  </sheetViews>
  <sheetFormatPr baseColWidth="10" defaultRowHeight="14.4" x14ac:dyDescent="0.3"/>
  <cols>
    <col min="1" max="1" width="7.6640625" style="6" bestFit="1" customWidth="1"/>
    <col min="2" max="2" width="7.77734375" style="6" customWidth="1"/>
    <col min="3" max="3" width="12.21875" style="6" bestFit="1" customWidth="1"/>
    <col min="4" max="4" width="1.88671875" style="6" customWidth="1"/>
    <col min="5" max="5" width="7.77734375" style="7" customWidth="1"/>
    <col min="6" max="6" width="4.33203125" style="7" bestFit="1" customWidth="1"/>
    <col min="7" max="7" width="12.21875" style="6" bestFit="1" customWidth="1"/>
    <col min="8" max="8" width="0" style="6" hidden="1" customWidth="1"/>
    <col min="9" max="9" width="0.33203125" style="7" customWidth="1"/>
    <col min="10" max="10" width="44.33203125" style="7" customWidth="1"/>
    <col min="11" max="16384" width="11.5546875" style="7"/>
  </cols>
  <sheetData>
    <row r="1" spans="1:10" x14ac:dyDescent="0.3">
      <c r="A1" s="43" t="s">
        <v>9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3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3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3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3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3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33" customHeigh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</row>
    <row r="8" spans="1:10" x14ac:dyDescent="0.3">
      <c r="J8" s="9"/>
    </row>
    <row r="9" spans="1:10" x14ac:dyDescent="0.3">
      <c r="J9" s="9"/>
    </row>
    <row r="10" spans="1:10" x14ac:dyDescent="0.3">
      <c r="A10" s="37">
        <v>1.7</v>
      </c>
      <c r="J10" s="9"/>
    </row>
    <row r="11" spans="1:10" ht="15" thickBot="1" x14ac:dyDescent="0.35">
      <c r="A11" s="46" t="s">
        <v>10</v>
      </c>
      <c r="B11" s="47"/>
      <c r="C11" s="47"/>
      <c r="D11" s="47"/>
      <c r="E11" s="47"/>
      <c r="F11" s="47"/>
      <c r="G11" s="48"/>
      <c r="J11" s="9"/>
    </row>
    <row r="12" spans="1:10" ht="25.8" x14ac:dyDescent="0.5">
      <c r="A12" s="49">
        <v>9</v>
      </c>
      <c r="B12" s="50"/>
      <c r="C12" s="50"/>
      <c r="D12" s="50"/>
      <c r="E12" s="50"/>
      <c r="F12" s="50"/>
      <c r="G12" s="51"/>
      <c r="J12" s="9"/>
    </row>
    <row r="13" spans="1:10" x14ac:dyDescent="0.3">
      <c r="A13" s="58" t="s">
        <v>6</v>
      </c>
      <c r="B13" s="59"/>
      <c r="C13" s="59"/>
      <c r="D13" s="20"/>
      <c r="E13" s="60" t="s">
        <v>7</v>
      </c>
      <c r="F13" s="61"/>
      <c r="G13" s="62"/>
      <c r="J13" s="9"/>
    </row>
    <row r="14" spans="1:10" x14ac:dyDescent="0.3">
      <c r="A14" s="23" t="s">
        <v>2</v>
      </c>
      <c r="B14" s="10" t="s">
        <v>1</v>
      </c>
      <c r="C14" s="69" t="s">
        <v>4</v>
      </c>
      <c r="D14" s="21"/>
      <c r="E14" s="10" t="s">
        <v>3</v>
      </c>
      <c r="F14" s="10" t="s">
        <v>1</v>
      </c>
      <c r="G14" s="24" t="s">
        <v>4</v>
      </c>
      <c r="H14" s="11"/>
      <c r="J14" s="9"/>
    </row>
    <row r="15" spans="1:10" x14ac:dyDescent="0.3">
      <c r="A15" s="23">
        <v>1</v>
      </c>
      <c r="B15" s="10">
        <v>2.8</v>
      </c>
      <c r="C15" s="70">
        <f>$A$12/($A$10*A15)</f>
        <v>5.2941176470588234</v>
      </c>
      <c r="D15" s="21"/>
      <c r="E15" s="10">
        <v>1</v>
      </c>
      <c r="F15" s="10">
        <v>8</v>
      </c>
      <c r="G15" s="25">
        <f>$A$12/($A$10*H15)</f>
        <v>1.8529411764705883</v>
      </c>
      <c r="H15" s="6">
        <f>F15/$B$15</f>
        <v>2.8571428571428572</v>
      </c>
      <c r="J15" s="9"/>
    </row>
    <row r="16" spans="1:10" x14ac:dyDescent="0.3">
      <c r="A16" s="23">
        <v>2</v>
      </c>
      <c r="B16" s="10">
        <f>B15*2</f>
        <v>5.6</v>
      </c>
      <c r="C16" s="70">
        <f t="shared" ref="C16:C19" si="0">$A$12/($A$10*A16)</f>
        <v>2.6470588235294117</v>
      </c>
      <c r="D16" s="21"/>
      <c r="E16" s="10">
        <v>2</v>
      </c>
      <c r="F16" s="10">
        <f>F15*2</f>
        <v>16</v>
      </c>
      <c r="G16" s="25">
        <f t="shared" ref="G16:G18" si="1">$A$12/($A$10*H16)</f>
        <v>0.92647058823529416</v>
      </c>
      <c r="H16" s="6">
        <f t="shared" ref="H16:H18" si="2">F16/$B$15</f>
        <v>5.7142857142857144</v>
      </c>
      <c r="J16" s="9"/>
    </row>
    <row r="17" spans="1:17" x14ac:dyDescent="0.3">
      <c r="A17" s="23">
        <v>3</v>
      </c>
      <c r="B17" s="10">
        <f>B15*3</f>
        <v>8.3999999999999986</v>
      </c>
      <c r="C17" s="70">
        <f t="shared" si="0"/>
        <v>1.7647058823529413</v>
      </c>
      <c r="D17" s="21"/>
      <c r="E17" s="10">
        <v>3</v>
      </c>
      <c r="F17" s="10">
        <f>F15*3</f>
        <v>24</v>
      </c>
      <c r="G17" s="25">
        <f t="shared" si="1"/>
        <v>0.61764705882352944</v>
      </c>
      <c r="H17" s="6">
        <f t="shared" si="2"/>
        <v>8.5714285714285712</v>
      </c>
      <c r="J17" s="9"/>
    </row>
    <row r="18" spans="1:17" x14ac:dyDescent="0.3">
      <c r="A18" s="23">
        <v>4</v>
      </c>
      <c r="B18" s="10">
        <f>B15*4</f>
        <v>11.2</v>
      </c>
      <c r="C18" s="70">
        <f t="shared" si="0"/>
        <v>1.3235294117647058</v>
      </c>
      <c r="D18" s="21"/>
      <c r="E18" s="10">
        <v>4</v>
      </c>
      <c r="F18" s="10">
        <f>F15*4</f>
        <v>32</v>
      </c>
      <c r="G18" s="25">
        <f t="shared" si="1"/>
        <v>0.46323529411764708</v>
      </c>
      <c r="H18" s="6">
        <f t="shared" si="2"/>
        <v>11.428571428571429</v>
      </c>
      <c r="J18" s="9"/>
    </row>
    <row r="19" spans="1:17" ht="15" thickBot="1" x14ac:dyDescent="0.35">
      <c r="A19" s="35"/>
      <c r="B19" s="35"/>
      <c r="C19" s="68"/>
      <c r="D19" s="21"/>
      <c r="E19" s="12"/>
      <c r="F19" s="13"/>
      <c r="G19" s="26"/>
      <c r="J19" s="14"/>
    </row>
    <row r="20" spans="1:17" ht="6" customHeight="1" thickBot="1" x14ac:dyDescent="0.35">
      <c r="A20" s="66"/>
      <c r="B20" s="67"/>
      <c r="C20" s="67"/>
      <c r="D20" s="21"/>
      <c r="E20" s="4"/>
      <c r="F20" s="4"/>
      <c r="G20" s="27"/>
    </row>
    <row r="21" spans="1:17" ht="90" customHeight="1" thickBot="1" x14ac:dyDescent="0.35">
      <c r="A21" s="44" t="s">
        <v>8</v>
      </c>
      <c r="B21" s="45"/>
      <c r="C21" s="45"/>
      <c r="D21" s="71"/>
      <c r="E21" s="29"/>
      <c r="F21" s="29"/>
      <c r="G21" s="30"/>
      <c r="J21" s="8"/>
    </row>
    <row r="22" spans="1:17" ht="12.6" customHeight="1" thickBot="1" x14ac:dyDescent="0.35">
      <c r="A22" s="36"/>
      <c r="B22" s="36"/>
      <c r="C22" s="36"/>
      <c r="D22" s="36"/>
      <c r="E22" s="36"/>
      <c r="F22" s="36"/>
      <c r="G22" s="36"/>
      <c r="J22" s="15"/>
    </row>
    <row r="23" spans="1:17" x14ac:dyDescent="0.3">
      <c r="A23" s="55" t="s">
        <v>11</v>
      </c>
      <c r="B23" s="56"/>
      <c r="C23" s="56"/>
      <c r="D23" s="56"/>
      <c r="E23" s="56"/>
      <c r="F23" s="56"/>
      <c r="G23" s="57"/>
      <c r="I23" s="6"/>
      <c r="J23" s="15"/>
      <c r="K23" s="6"/>
      <c r="N23" s="6"/>
      <c r="O23" s="6"/>
      <c r="Q23" s="16"/>
    </row>
    <row r="24" spans="1:17" ht="26.4" thickBot="1" x14ac:dyDescent="0.55000000000000004">
      <c r="A24" s="52">
        <v>4</v>
      </c>
      <c r="B24" s="53"/>
      <c r="C24" s="53"/>
      <c r="D24" s="53"/>
      <c r="E24" s="53"/>
      <c r="F24" s="53"/>
      <c r="G24" s="54"/>
      <c r="I24" s="6"/>
      <c r="J24" s="17"/>
      <c r="K24" s="6"/>
      <c r="N24" s="6"/>
      <c r="O24" s="6"/>
    </row>
    <row r="25" spans="1:17" x14ac:dyDescent="0.3">
      <c r="A25" s="38" t="s">
        <v>6</v>
      </c>
      <c r="B25" s="39"/>
      <c r="C25" s="40"/>
      <c r="D25" s="22"/>
      <c r="E25" s="63" t="s">
        <v>7</v>
      </c>
      <c r="F25" s="64"/>
      <c r="G25" s="65"/>
      <c r="J25" s="9"/>
    </row>
    <row r="26" spans="1:17" x14ac:dyDescent="0.3">
      <c r="A26" s="23" t="s">
        <v>2</v>
      </c>
      <c r="B26" s="10" t="s">
        <v>1</v>
      </c>
      <c r="C26" s="2" t="s">
        <v>5</v>
      </c>
      <c r="D26" s="21"/>
      <c r="E26" s="10" t="s">
        <v>3</v>
      </c>
      <c r="F26" s="10" t="s">
        <v>1</v>
      </c>
      <c r="G26" s="24" t="s">
        <v>5</v>
      </c>
      <c r="J26" s="9"/>
    </row>
    <row r="27" spans="1:17" ht="13.8" customHeight="1" x14ac:dyDescent="0.35">
      <c r="A27" s="23">
        <v>1</v>
      </c>
      <c r="B27" s="10">
        <v>2.8</v>
      </c>
      <c r="C27" s="1">
        <f>$A$10*$A$24*A27</f>
        <v>6.8</v>
      </c>
      <c r="D27" s="21"/>
      <c r="E27" s="10">
        <v>1</v>
      </c>
      <c r="F27" s="10">
        <v>8</v>
      </c>
      <c r="G27" s="25">
        <f>$A$10*$A$24*H27</f>
        <v>19.428571428571427</v>
      </c>
      <c r="H27" s="6">
        <f>F27/$B$15</f>
        <v>2.8571428571428572</v>
      </c>
      <c r="J27" s="18"/>
    </row>
    <row r="28" spans="1:17" ht="18" x14ac:dyDescent="0.35">
      <c r="A28" s="23">
        <v>2</v>
      </c>
      <c r="B28" s="10">
        <f>B27*2</f>
        <v>5.6</v>
      </c>
      <c r="C28" s="1">
        <f t="shared" ref="C28:C31" si="3">$A$10*$A$24*A28</f>
        <v>13.6</v>
      </c>
      <c r="D28" s="21"/>
      <c r="E28" s="10">
        <v>2</v>
      </c>
      <c r="F28" s="10">
        <f>F27*2</f>
        <v>16</v>
      </c>
      <c r="G28" s="25">
        <f t="shared" ref="G28:G30" si="4">$A$10*$A$24*H28</f>
        <v>38.857142857142854</v>
      </c>
      <c r="H28" s="6">
        <f t="shared" ref="H28:H30" si="5">F28/$B$15</f>
        <v>5.7142857142857144</v>
      </c>
      <c r="J28" s="31" t="s">
        <v>0</v>
      </c>
    </row>
    <row r="29" spans="1:17" x14ac:dyDescent="0.3">
      <c r="A29" s="23">
        <v>3</v>
      </c>
      <c r="B29" s="10">
        <f>B27*3</f>
        <v>8.3999999999999986</v>
      </c>
      <c r="C29" s="1">
        <f t="shared" si="3"/>
        <v>20.399999999999999</v>
      </c>
      <c r="D29" s="21"/>
      <c r="E29" s="10">
        <v>3</v>
      </c>
      <c r="F29" s="10">
        <f>F27*3</f>
        <v>24</v>
      </c>
      <c r="G29" s="25">
        <f t="shared" si="4"/>
        <v>58.285714285714285</v>
      </c>
      <c r="H29" s="6">
        <f t="shared" si="5"/>
        <v>8.5714285714285712</v>
      </c>
      <c r="J29" s="9"/>
    </row>
    <row r="30" spans="1:17" ht="15" customHeight="1" x14ac:dyDescent="0.3">
      <c r="A30" s="23">
        <v>4</v>
      </c>
      <c r="B30" s="10">
        <f>B27*4</f>
        <v>11.2</v>
      </c>
      <c r="C30" s="1">
        <f t="shared" si="3"/>
        <v>27.2</v>
      </c>
      <c r="D30" s="21"/>
      <c r="E30" s="10">
        <v>4</v>
      </c>
      <c r="F30" s="10">
        <f>F27*4</f>
        <v>32</v>
      </c>
      <c r="G30" s="25">
        <f t="shared" si="4"/>
        <v>77.714285714285708</v>
      </c>
      <c r="H30" s="6">
        <f t="shared" si="5"/>
        <v>11.428571428571429</v>
      </c>
      <c r="J30" s="9"/>
    </row>
    <row r="31" spans="1:17" ht="15" thickBot="1" x14ac:dyDescent="0.35">
      <c r="A31" s="35"/>
      <c r="B31" s="35"/>
      <c r="C31" s="68"/>
      <c r="D31" s="28"/>
      <c r="E31" s="32"/>
      <c r="F31" s="33"/>
      <c r="G31" s="34"/>
      <c r="J31" s="14"/>
      <c r="L31" s="19"/>
    </row>
    <row r="32" spans="1:17" ht="37.200000000000003" customHeight="1" x14ac:dyDescent="0.35">
      <c r="A32" s="41" t="s">
        <v>12</v>
      </c>
      <c r="B32" s="42"/>
      <c r="C32" s="42"/>
      <c r="D32" s="42"/>
      <c r="E32" s="42"/>
      <c r="F32" s="42"/>
      <c r="G32" s="42"/>
      <c r="H32" s="42"/>
      <c r="I32" s="42"/>
      <c r="J32" s="42"/>
    </row>
    <row r="33" spans="1:9" x14ac:dyDescent="0.3">
      <c r="A33" s="3"/>
      <c r="B33" s="3"/>
      <c r="C33" s="5"/>
      <c r="D33" s="3"/>
      <c r="E33" s="3"/>
      <c r="F33" s="3"/>
      <c r="G33" s="5"/>
      <c r="H33" s="3"/>
      <c r="I33" s="4"/>
    </row>
    <row r="34" spans="1:9" x14ac:dyDescent="0.3">
      <c r="A34" s="3"/>
      <c r="B34" s="3"/>
      <c r="C34" s="5"/>
      <c r="D34" s="3"/>
      <c r="E34" s="4"/>
      <c r="F34" s="4"/>
      <c r="G34" s="3"/>
      <c r="H34" s="3"/>
      <c r="I34" s="4"/>
    </row>
    <row r="35" spans="1:9" x14ac:dyDescent="0.3">
      <c r="A35" s="3"/>
      <c r="B35" s="3"/>
      <c r="C35" s="3"/>
      <c r="D35" s="3"/>
      <c r="E35" s="4"/>
      <c r="F35" s="4"/>
      <c r="G35" s="3"/>
      <c r="H35" s="3"/>
      <c r="I35" s="4"/>
    </row>
  </sheetData>
  <mergeCells count="12">
    <mergeCell ref="A25:C25"/>
    <mergeCell ref="A32:J32"/>
    <mergeCell ref="A1:J7"/>
    <mergeCell ref="A20:C20"/>
    <mergeCell ref="A21:C21"/>
    <mergeCell ref="A11:G11"/>
    <mergeCell ref="A12:G12"/>
    <mergeCell ref="A24:G24"/>
    <mergeCell ref="A23:G23"/>
    <mergeCell ref="A13:C13"/>
    <mergeCell ref="E13:G13"/>
    <mergeCell ref="E25:G25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Morales Huete</dc:creator>
  <cp:lastModifiedBy>Luis García</cp:lastModifiedBy>
  <cp:lastPrinted>2022-01-26T08:45:56Z</cp:lastPrinted>
  <dcterms:created xsi:type="dcterms:W3CDTF">2021-09-15T09:18:42Z</dcterms:created>
  <dcterms:modified xsi:type="dcterms:W3CDTF">2022-01-28T09:49:09Z</dcterms:modified>
</cp:coreProperties>
</file>